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85" yWindow="-15" windowWidth="10830" windowHeight="10425"/>
  </bookViews>
  <sheets>
    <sheet name="DATI 2017" sheetId="4" r:id="rId1"/>
  </sheets>
  <calcPr calcId="145621"/>
</workbook>
</file>

<file path=xl/calcChain.xml><?xml version="1.0" encoding="utf-8"?>
<calcChain xmlns="http://schemas.openxmlformats.org/spreadsheetml/2006/main">
  <c r="O22" i="4" l="1"/>
  <c r="L22" i="4"/>
  <c r="O4" i="4" l="1"/>
  <c r="O16" i="4" l="1"/>
  <c r="O15" i="4"/>
  <c r="O13" i="4"/>
</calcChain>
</file>

<file path=xl/sharedStrings.xml><?xml version="1.0" encoding="utf-8"?>
<sst xmlns="http://schemas.openxmlformats.org/spreadsheetml/2006/main" count="172" uniqueCount="86">
  <si>
    <t>Procedura di scelta del contraente</t>
  </si>
  <si>
    <t>Elenco degli operatori invitati a presentare offerte</t>
  </si>
  <si>
    <t>CIG</t>
  </si>
  <si>
    <t>Oggetto</t>
  </si>
  <si>
    <t>Note</t>
  </si>
  <si>
    <t xml:space="preserve">Struttura </t>
  </si>
  <si>
    <t>Data inizio</t>
  </si>
  <si>
    <t>Data ultimazione</t>
  </si>
  <si>
    <t>Aggiudicatario</t>
  </si>
  <si>
    <t>Codice fiscale</t>
  </si>
  <si>
    <t>Denominazione CdR</t>
  </si>
  <si>
    <t>Codice 
fiscale</t>
  </si>
  <si>
    <t xml:space="preserve"> Ragione 
Sociale</t>
  </si>
  <si>
    <t>Ruolo in caso di partecipazione in associazione con altri
soggetti</t>
  </si>
  <si>
    <t xml:space="preserve">Importo di aggiudicazione 
(al lordo degli oneri di sicurezza e al netto dell’IVA)
</t>
  </si>
  <si>
    <t xml:space="preserve">Somme liquidate  (al netto dell’IVA)
</t>
  </si>
  <si>
    <t>BeanTech S.r.l.***Engineering D-HUB S.p.A.***Sferanet S.r.l.***Maticmind S.p.A.***Dedagroup Public Services S.r.l.</t>
  </si>
  <si>
    <t>Maticmind S.p.A.</t>
  </si>
  <si>
    <t>Potenziamento della infrastruttura tecnologica Geoportale Nazionale</t>
  </si>
  <si>
    <t>71787213F9</t>
  </si>
  <si>
    <t>Bando di gara</t>
  </si>
  <si>
    <t>MATTM - DIREZIONE GENERALE PER SALVAGUARDIA DEL TERRITORIO E DELLE ACQUE</t>
  </si>
  <si>
    <t>Affidamento diretto a Società in house</t>
  </si>
  <si>
    <t>Sogesid SpA</t>
  </si>
  <si>
    <t>IN SOSPESO DA LIQUIDARE</t>
  </si>
  <si>
    <t>Sogesid Spa***Ancitel***ANCI</t>
  </si>
  <si>
    <t>0000000000</t>
  </si>
  <si>
    <t>Gestione e manutenzione delle banche dati Geoportale Nazionale come strumento di condivisione dati e per l’educazione ambientale nelle scuole</t>
  </si>
  <si>
    <t>Supporto alla realizzazione del Progetto pilota “Censimento, catalogazione e condivisione dei dati territoriali - Città Metropolitana di Venezia – Annualità 2018”</t>
  </si>
  <si>
    <t>supporto alla gestione delle domande presentate dai soggetti pubblici ai fini della concessione di finanziamenti per la progettazione degli interventi di bonifica da amianto</t>
  </si>
  <si>
    <t>Convenzione attuativa per l’Assistenza specialistica alla Direzione Generale per la Salvaguardia del Territorio e delle Acque</t>
  </si>
  <si>
    <t xml:space="preserve">CIG 738672022E </t>
  </si>
  <si>
    <t>Sistema di Backup a servizio dell’infrastruttura tecnologica Geoportale Nazionale</t>
  </si>
  <si>
    <t>738672022E</t>
  </si>
  <si>
    <t>Acquisizione del sistema di backup a servizio dell’infrastruttura tecnologica Geoportale Nazionale</t>
  </si>
  <si>
    <t>Bando di gara attraverso CONSIP</t>
  </si>
  <si>
    <t>05032840968</t>
  </si>
  <si>
    <t>Acquisizione di un impianto UPS LIEBERT NXC 80 kVA con armadio batteria esterno per autonomia 30 minuti</t>
  </si>
  <si>
    <t>Servizio di supporto per la predisposizione del Sistema di Gestione e Controllo (Si.Ge.Co) del Piano operativo ambiente FSC 2014-2020</t>
  </si>
  <si>
    <t xml:space="preserve">Consedin S.p.A. </t>
  </si>
  <si>
    <t>07950990585</t>
  </si>
  <si>
    <t>Affidamento in economia -diretto</t>
  </si>
  <si>
    <t>Manutenzione, periodica, preventiva e programmata degli impianti di condizionamento installati presso Sala CED 1 e Sala CED 2 del Ministero dell’Ambiente</t>
  </si>
  <si>
    <t>06315970589</t>
  </si>
  <si>
    <t>INELSY s.r.l.</t>
  </si>
  <si>
    <t>7418332938</t>
  </si>
  <si>
    <t>Servizi di gestione e manutenzione nell’ambito delle infrastrutture IP e delle postazioni di lavoro presenti presso le Pubbliche Amministrazioni</t>
  </si>
  <si>
    <t>FASTWEB S.P.A</t>
  </si>
  <si>
    <t>RTI:
Fastweb S.p.A.***Maticmind S.p.A.</t>
  </si>
  <si>
    <t>08450891000</t>
  </si>
  <si>
    <t>Almaviva S.p.A.</t>
  </si>
  <si>
    <t>RTI: 
Almaviva S.p.A.***Almawave s.r.l.***INDRA Italia S.p.A.***Pricewaterhousecoopers Advisory S.p.A.</t>
  </si>
  <si>
    <t>75009836FC</t>
  </si>
  <si>
    <t>Sviluppo e messa in esercizio di un sistema di monitoraggio delle informazioni e dei procedimenti Ambientali  -  Sistema Pubblico di Connettività - Lotto 3</t>
  </si>
  <si>
    <t>Adesione alla Convenzione quadro CONSIP SPC3</t>
  </si>
  <si>
    <t>Adesione alla Convenzione quadro CONSIP SPC4</t>
  </si>
  <si>
    <t>7418314A5D</t>
  </si>
  <si>
    <t>Sviluppo e messa in esercizio di un sistema di monitoraggio delle informazioni e dei procedimenti Ambientali  -  Sistema Pubblico di Connettività - Lotto 4</t>
  </si>
  <si>
    <t>Ordine diretto di acquisto Convenzione quadro CONSIP</t>
  </si>
  <si>
    <t>Z212346AC5</t>
  </si>
  <si>
    <t>Abbonamento banca dati online Pluris</t>
  </si>
  <si>
    <t>Ordine diretto di acquisto tramite MEPA</t>
  </si>
  <si>
    <t>10209790152</t>
  </si>
  <si>
    <t>Wolters Kluwer Italia</t>
  </si>
  <si>
    <t>Addendum - Ordine diretto di acquisto Convenzione quadro CONSIP</t>
  </si>
  <si>
    <t>7707913307</t>
  </si>
  <si>
    <t>7723071FCA</t>
  </si>
  <si>
    <t>00488410010</t>
  </si>
  <si>
    <t>Telecom Italia S.p.A.</t>
  </si>
  <si>
    <t>Fornitura di prodotti e servizi per la realizzazione, manutenzione e gestione di reti locali per le Pubbliche Amministrazioni (Edizione 6) - Lotto 1</t>
  </si>
  <si>
    <t>76800734BB</t>
  </si>
  <si>
    <t>acquisizione della fornitura di licenze software ESRI</t>
  </si>
  <si>
    <t xml:space="preserve">ESRI Italia S.p.A. </t>
  </si>
  <si>
    <t>Agenzia Nazionale per l'Attrazione degli Investimenti e lo Sviluppo d'Impresa S.p.A.</t>
  </si>
  <si>
    <t>servizi di assistenza tecnica specialistica a supporto della programmazione, gestione e attuazione del Piano Operativo Ambiente FSC 2014/2020 - sotto piano Interventi per la tutela del territorio e delle acque</t>
  </si>
  <si>
    <t>05678721001</t>
  </si>
  <si>
    <t>30/06/2019</t>
  </si>
  <si>
    <t>Z3516C8B89</t>
  </si>
  <si>
    <t>Noleggio n. 5 fotocopiatrici multifunzione monocromatici</t>
  </si>
  <si>
    <t>02298700010</t>
  </si>
  <si>
    <t>Olivetti S.p.A.</t>
  </si>
  <si>
    <t>ZCE199FAE5</t>
  </si>
  <si>
    <t>Noleggio n. 1 fotocopiatrice multifunzione a colori</t>
  </si>
  <si>
    <t>00747880151</t>
  </si>
  <si>
    <t>Xerox S.p.A.</t>
  </si>
  <si>
    <t>13/062019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</si>
</sst>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2" fillId="3" borderId="10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/>
    <xf numFmtId="49" fontId="2" fillId="0" borderId="10" xfId="0" applyNumberFormat="1" applyFont="1" applyFill="1" applyBorder="1" applyAlignment="1">
      <alignment horizontal="center" vertical="center" wrapText="1"/>
    </xf>
    <xf numFmtId="14" fontId="2" fillId="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horizontal="center" vertical="center" wrapText="1"/>
    </xf>
    <xf numFmtId="14" fontId="2" fillId="3" borderId="10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abSelected="1" zoomScale="80" zoomScaleNormal="80" workbookViewId="0">
      <selection activeCell="C30" sqref="C30"/>
    </sheetView>
  </sheetViews>
  <sheetFormatPr defaultRowHeight="15" x14ac:dyDescent="0.25"/>
  <cols>
    <col min="1" max="1" width="13" customWidth="1"/>
    <col min="2" max="2" width="12.85546875" customWidth="1"/>
    <col min="3" max="3" width="18.85546875" customWidth="1"/>
    <col min="4" max="4" width="26" customWidth="1"/>
    <col min="5" max="5" width="19.5703125" customWidth="1"/>
    <col min="6" max="6" width="18.85546875" customWidth="1"/>
    <col min="7" max="7" width="24.85546875" customWidth="1"/>
    <col min="8" max="8" width="17.28515625" customWidth="1"/>
    <col min="9" max="9" width="17.85546875" customWidth="1"/>
    <col min="10" max="10" width="26" customWidth="1"/>
    <col min="11" max="11" width="17" style="20" customWidth="1"/>
    <col min="12" max="12" width="16.140625" customWidth="1"/>
    <col min="13" max="13" width="12.85546875" customWidth="1"/>
    <col min="14" max="14" width="12.42578125" customWidth="1"/>
    <col min="15" max="15" width="17.42578125" customWidth="1"/>
    <col min="16" max="16" width="24" customWidth="1"/>
  </cols>
  <sheetData>
    <row r="1" spans="1:16" ht="56.25" customHeight="1" x14ac:dyDescent="0.25">
      <c r="A1" s="41" t="s">
        <v>2</v>
      </c>
      <c r="B1" s="43" t="s">
        <v>5</v>
      </c>
      <c r="C1" s="44"/>
      <c r="D1" s="45" t="s">
        <v>3</v>
      </c>
      <c r="E1" s="47" t="s">
        <v>0</v>
      </c>
      <c r="F1" s="45" t="s">
        <v>1</v>
      </c>
      <c r="G1" s="45"/>
      <c r="H1" s="45"/>
      <c r="I1" s="49" t="s">
        <v>8</v>
      </c>
      <c r="J1" s="49"/>
      <c r="K1" s="49"/>
      <c r="L1" s="50" t="s">
        <v>14</v>
      </c>
      <c r="M1" s="52" t="s">
        <v>6</v>
      </c>
      <c r="N1" s="50" t="s">
        <v>7</v>
      </c>
      <c r="O1" s="37" t="s">
        <v>15</v>
      </c>
      <c r="P1" s="39" t="s">
        <v>4</v>
      </c>
    </row>
    <row r="2" spans="1:16" ht="79.5" thickBot="1" x14ac:dyDescent="0.3">
      <c r="A2" s="42"/>
      <c r="B2" s="1" t="s">
        <v>9</v>
      </c>
      <c r="C2" s="1" t="s">
        <v>10</v>
      </c>
      <c r="D2" s="46"/>
      <c r="E2" s="48"/>
      <c r="F2" s="9" t="s">
        <v>11</v>
      </c>
      <c r="G2" s="9" t="s">
        <v>12</v>
      </c>
      <c r="H2" s="9" t="s">
        <v>13</v>
      </c>
      <c r="I2" s="2" t="s">
        <v>11</v>
      </c>
      <c r="J2" s="2" t="s">
        <v>12</v>
      </c>
      <c r="K2" s="10" t="s">
        <v>13</v>
      </c>
      <c r="L2" s="51"/>
      <c r="M2" s="53"/>
      <c r="N2" s="54"/>
      <c r="O2" s="38"/>
      <c r="P2" s="40"/>
    </row>
    <row r="3" spans="1:16" ht="56.25" x14ac:dyDescent="0.25">
      <c r="A3" s="3" t="s">
        <v>19</v>
      </c>
      <c r="B3" s="26">
        <v>97047140583</v>
      </c>
      <c r="C3" s="26" t="s">
        <v>21</v>
      </c>
      <c r="D3" s="4" t="s">
        <v>18</v>
      </c>
      <c r="E3" s="3" t="s">
        <v>20</v>
      </c>
      <c r="F3" s="5"/>
      <c r="G3" s="4" t="s">
        <v>16</v>
      </c>
      <c r="H3" s="5"/>
      <c r="I3" s="5">
        <v>5032840968</v>
      </c>
      <c r="J3" s="3" t="s">
        <v>17</v>
      </c>
      <c r="K3" s="19"/>
      <c r="L3" s="8">
        <v>498000</v>
      </c>
      <c r="M3" s="6">
        <v>43096</v>
      </c>
      <c r="N3" s="6">
        <v>43216</v>
      </c>
      <c r="O3" s="8">
        <v>498000</v>
      </c>
      <c r="P3" s="7"/>
    </row>
    <row r="4" spans="1:16" ht="56.25" x14ac:dyDescent="0.25">
      <c r="A4" s="29" t="s">
        <v>26</v>
      </c>
      <c r="B4" s="26">
        <v>97047140583</v>
      </c>
      <c r="C4" s="26" t="s">
        <v>21</v>
      </c>
      <c r="D4" s="26" t="s">
        <v>30</v>
      </c>
      <c r="E4" s="26" t="s">
        <v>22</v>
      </c>
      <c r="F4" s="28">
        <v>4681091007</v>
      </c>
      <c r="G4" s="27" t="s">
        <v>23</v>
      </c>
      <c r="H4" s="14"/>
      <c r="I4" s="28">
        <v>4681091007</v>
      </c>
      <c r="J4" s="27" t="s">
        <v>23</v>
      </c>
      <c r="K4" s="27"/>
      <c r="L4" s="8">
        <v>6734808.7199999997</v>
      </c>
      <c r="M4" s="31">
        <v>43153</v>
      </c>
      <c r="N4" s="31">
        <v>43517</v>
      </c>
      <c r="O4" s="8">
        <f>4765854.68/1.22</f>
        <v>3906438.2622950817</v>
      </c>
      <c r="P4" s="28"/>
    </row>
    <row r="5" spans="1:16" ht="56.25" x14ac:dyDescent="0.25">
      <c r="A5" s="29" t="s">
        <v>26</v>
      </c>
      <c r="B5" s="26">
        <v>97047140583</v>
      </c>
      <c r="C5" s="26" t="s">
        <v>21</v>
      </c>
      <c r="D5" s="26" t="s">
        <v>27</v>
      </c>
      <c r="E5" s="26" t="s">
        <v>22</v>
      </c>
      <c r="F5" s="28">
        <v>4681091007</v>
      </c>
      <c r="G5" s="27" t="s">
        <v>23</v>
      </c>
      <c r="H5" s="14"/>
      <c r="I5" s="28">
        <v>4681091007</v>
      </c>
      <c r="J5" s="27" t="s">
        <v>23</v>
      </c>
      <c r="K5" s="27" t="s">
        <v>25</v>
      </c>
      <c r="L5" s="8">
        <v>93546.51</v>
      </c>
      <c r="M5" s="31">
        <v>43110</v>
      </c>
      <c r="N5" s="31">
        <v>43199</v>
      </c>
      <c r="O5" s="8">
        <v>76296.509999999995</v>
      </c>
      <c r="P5" s="28"/>
    </row>
    <row r="6" spans="1:16" ht="67.5" x14ac:dyDescent="0.25">
      <c r="A6" s="29" t="s">
        <v>26</v>
      </c>
      <c r="B6" s="26">
        <v>97047140583</v>
      </c>
      <c r="C6" s="26" t="s">
        <v>21</v>
      </c>
      <c r="D6" s="26" t="s">
        <v>28</v>
      </c>
      <c r="E6" s="26" t="s">
        <v>22</v>
      </c>
      <c r="F6" s="28">
        <v>4681091007</v>
      </c>
      <c r="G6" s="27" t="s">
        <v>23</v>
      </c>
      <c r="H6" s="14"/>
      <c r="I6" s="28">
        <v>4681091007</v>
      </c>
      <c r="J6" s="27" t="s">
        <v>23</v>
      </c>
      <c r="K6" s="27" t="s">
        <v>25</v>
      </c>
      <c r="L6" s="8">
        <v>442598.53</v>
      </c>
      <c r="M6" s="31">
        <v>43110</v>
      </c>
      <c r="N6" s="31">
        <v>43465</v>
      </c>
      <c r="O6" s="8">
        <v>163835.24</v>
      </c>
      <c r="P6" s="28"/>
    </row>
    <row r="7" spans="1:16" ht="67.5" x14ac:dyDescent="0.25">
      <c r="A7" s="29" t="s">
        <v>26</v>
      </c>
      <c r="B7" s="26">
        <v>97047140583</v>
      </c>
      <c r="C7" s="26" t="s">
        <v>21</v>
      </c>
      <c r="D7" s="26" t="s">
        <v>29</v>
      </c>
      <c r="E7" s="26" t="s">
        <v>22</v>
      </c>
      <c r="F7" s="28">
        <v>4681091007</v>
      </c>
      <c r="G7" s="27" t="s">
        <v>23</v>
      </c>
      <c r="H7" s="14"/>
      <c r="I7" s="28">
        <v>4681091007</v>
      </c>
      <c r="J7" s="27" t="s">
        <v>23</v>
      </c>
      <c r="K7" s="27" t="s">
        <v>25</v>
      </c>
      <c r="L7" s="8">
        <v>376829.76</v>
      </c>
      <c r="M7" s="31">
        <v>43110</v>
      </c>
      <c r="N7" s="31">
        <v>43474</v>
      </c>
      <c r="O7" s="8">
        <v>222451.69</v>
      </c>
      <c r="P7" s="28"/>
    </row>
    <row r="8" spans="1:16" ht="45" hidden="1" x14ac:dyDescent="0.25">
      <c r="A8" s="15" t="s">
        <v>31</v>
      </c>
      <c r="B8" s="26">
        <v>97047140583</v>
      </c>
      <c r="C8" s="26" t="s">
        <v>21</v>
      </c>
      <c r="D8" s="17" t="s">
        <v>32</v>
      </c>
      <c r="E8" s="11"/>
      <c r="F8" s="13"/>
      <c r="G8" s="12"/>
      <c r="H8" s="14"/>
      <c r="I8" s="28">
        <v>5032840968</v>
      </c>
      <c r="J8" s="26" t="s">
        <v>17</v>
      </c>
      <c r="K8" s="12"/>
      <c r="L8" s="8">
        <v>135000</v>
      </c>
      <c r="M8" s="16">
        <v>43174</v>
      </c>
      <c r="N8" s="16"/>
      <c r="O8" s="18"/>
      <c r="P8" s="13"/>
    </row>
    <row r="9" spans="1:16" ht="45" x14ac:dyDescent="0.25">
      <c r="A9" s="26" t="s">
        <v>33</v>
      </c>
      <c r="B9" s="26">
        <v>97047140583</v>
      </c>
      <c r="C9" s="26" t="s">
        <v>21</v>
      </c>
      <c r="D9" s="27" t="s">
        <v>34</v>
      </c>
      <c r="E9" s="26" t="s">
        <v>35</v>
      </c>
      <c r="F9" s="34" t="s">
        <v>36</v>
      </c>
      <c r="G9" s="27" t="s">
        <v>17</v>
      </c>
      <c r="H9" s="28"/>
      <c r="I9" s="34" t="s">
        <v>36</v>
      </c>
      <c r="J9" s="26" t="s">
        <v>17</v>
      </c>
      <c r="K9" s="19"/>
      <c r="L9" s="8">
        <v>135000</v>
      </c>
      <c r="M9" s="6">
        <v>43174</v>
      </c>
      <c r="N9" s="6">
        <v>43235</v>
      </c>
      <c r="O9" s="8">
        <v>135000</v>
      </c>
      <c r="P9" s="7"/>
    </row>
    <row r="10" spans="1:16" ht="45" x14ac:dyDescent="0.25">
      <c r="A10" s="29" t="s">
        <v>26</v>
      </c>
      <c r="B10" s="26">
        <v>97047140583</v>
      </c>
      <c r="C10" s="26" t="s">
        <v>21</v>
      </c>
      <c r="D10" s="17" t="s">
        <v>37</v>
      </c>
      <c r="E10" s="26" t="s">
        <v>61</v>
      </c>
      <c r="F10" s="34" t="s">
        <v>36</v>
      </c>
      <c r="G10" s="27" t="s">
        <v>17</v>
      </c>
      <c r="H10" s="28"/>
      <c r="I10" s="34" t="s">
        <v>36</v>
      </c>
      <c r="J10" s="26" t="s">
        <v>17</v>
      </c>
      <c r="K10" s="12"/>
      <c r="L10" s="8">
        <v>30000</v>
      </c>
      <c r="M10" s="16">
        <v>43279</v>
      </c>
      <c r="N10" s="16">
        <v>43312</v>
      </c>
      <c r="O10" s="8">
        <v>30000</v>
      </c>
      <c r="P10" s="28"/>
    </row>
    <row r="11" spans="1:16" ht="56.25" x14ac:dyDescent="0.25">
      <c r="A11" s="29" t="s">
        <v>26</v>
      </c>
      <c r="B11" s="26">
        <v>97047140583</v>
      </c>
      <c r="C11" s="26" t="s">
        <v>21</v>
      </c>
      <c r="D11" s="17" t="s">
        <v>38</v>
      </c>
      <c r="E11" s="11" t="s">
        <v>41</v>
      </c>
      <c r="F11" s="34" t="s">
        <v>40</v>
      </c>
      <c r="G11" s="27" t="s">
        <v>39</v>
      </c>
      <c r="H11" s="14"/>
      <c r="I11" s="34" t="s">
        <v>40</v>
      </c>
      <c r="J11" s="12" t="s">
        <v>39</v>
      </c>
      <c r="K11" s="34"/>
      <c r="L11" s="8">
        <v>38000</v>
      </c>
      <c r="M11" s="16">
        <v>43076</v>
      </c>
      <c r="N11" s="16"/>
      <c r="O11" s="30">
        <v>0</v>
      </c>
      <c r="P11" s="28" t="s">
        <v>24</v>
      </c>
    </row>
    <row r="12" spans="1:16" ht="56.25" x14ac:dyDescent="0.25">
      <c r="A12" s="29" t="s">
        <v>26</v>
      </c>
      <c r="B12" s="26">
        <v>97047140583</v>
      </c>
      <c r="C12" s="26" t="s">
        <v>21</v>
      </c>
      <c r="D12" s="21" t="s">
        <v>42</v>
      </c>
      <c r="E12" s="26" t="s">
        <v>61</v>
      </c>
      <c r="F12" s="34" t="s">
        <v>43</v>
      </c>
      <c r="G12" s="24" t="s">
        <v>44</v>
      </c>
      <c r="H12" s="32"/>
      <c r="I12" s="34" t="s">
        <v>43</v>
      </c>
      <c r="J12" s="27" t="s">
        <v>44</v>
      </c>
      <c r="K12" s="33"/>
      <c r="L12" s="8">
        <v>16440</v>
      </c>
      <c r="M12" s="31">
        <v>43229</v>
      </c>
      <c r="N12" s="31">
        <v>43593</v>
      </c>
      <c r="O12" s="30">
        <v>16440</v>
      </c>
      <c r="P12" s="28"/>
    </row>
    <row r="13" spans="1:16" ht="45" x14ac:dyDescent="0.25">
      <c r="A13" s="15" t="s">
        <v>45</v>
      </c>
      <c r="B13" s="26">
        <v>97047140583</v>
      </c>
      <c r="C13" s="26" t="s">
        <v>21</v>
      </c>
      <c r="D13" s="26" t="s">
        <v>46</v>
      </c>
      <c r="E13" s="11" t="s">
        <v>58</v>
      </c>
      <c r="F13" s="25">
        <v>12878470157</v>
      </c>
      <c r="G13" s="27" t="s">
        <v>47</v>
      </c>
      <c r="H13" s="32"/>
      <c r="I13" s="27">
        <v>12878470157</v>
      </c>
      <c r="J13" s="27" t="s">
        <v>47</v>
      </c>
      <c r="K13" s="27" t="s">
        <v>48</v>
      </c>
      <c r="L13" s="8">
        <v>2365292.4</v>
      </c>
      <c r="M13" s="31">
        <v>43203</v>
      </c>
      <c r="N13" s="31">
        <v>44663</v>
      </c>
      <c r="O13" s="8">
        <f>130834.67+129526.33+130180.5</f>
        <v>390541.5</v>
      </c>
      <c r="P13" s="28"/>
    </row>
    <row r="14" spans="1:16" ht="45" x14ac:dyDescent="0.25">
      <c r="A14" s="29" t="s">
        <v>65</v>
      </c>
      <c r="B14" s="26">
        <v>97047140583</v>
      </c>
      <c r="C14" s="26" t="s">
        <v>21</v>
      </c>
      <c r="D14" s="26" t="s">
        <v>46</v>
      </c>
      <c r="E14" s="26" t="s">
        <v>64</v>
      </c>
      <c r="F14" s="27">
        <v>12878470157</v>
      </c>
      <c r="G14" s="27" t="s">
        <v>47</v>
      </c>
      <c r="H14" s="32"/>
      <c r="I14" s="27">
        <v>12878470157</v>
      </c>
      <c r="J14" s="27" t="s">
        <v>47</v>
      </c>
      <c r="K14" s="27" t="s">
        <v>48</v>
      </c>
      <c r="L14" s="8">
        <v>1136836.3600000001</v>
      </c>
      <c r="M14" s="31">
        <v>43440</v>
      </c>
      <c r="N14" s="31">
        <v>44900</v>
      </c>
      <c r="O14" s="30">
        <v>0</v>
      </c>
      <c r="P14" s="28" t="s">
        <v>24</v>
      </c>
    </row>
    <row r="15" spans="1:16" ht="78.75" x14ac:dyDescent="0.25">
      <c r="A15" s="15" t="s">
        <v>52</v>
      </c>
      <c r="B15" s="26">
        <v>97047140583</v>
      </c>
      <c r="C15" s="26" t="s">
        <v>21</v>
      </c>
      <c r="D15" s="26" t="s">
        <v>53</v>
      </c>
      <c r="E15" s="26" t="s">
        <v>54</v>
      </c>
      <c r="F15" s="34" t="s">
        <v>49</v>
      </c>
      <c r="G15" s="27" t="s">
        <v>50</v>
      </c>
      <c r="H15" s="27"/>
      <c r="I15" s="34" t="s">
        <v>49</v>
      </c>
      <c r="J15" s="27" t="s">
        <v>50</v>
      </c>
      <c r="K15" s="27" t="s">
        <v>51</v>
      </c>
      <c r="L15" s="8">
        <v>1917020.4</v>
      </c>
      <c r="M15" s="31">
        <v>43244</v>
      </c>
      <c r="N15" s="31">
        <v>44650</v>
      </c>
      <c r="O15" s="8">
        <f>92044+201984.73+184173.02+79767.78+38415.97</f>
        <v>596385.5</v>
      </c>
      <c r="P15" s="28"/>
    </row>
    <row r="16" spans="1:16" ht="78.75" x14ac:dyDescent="0.25">
      <c r="A16" s="15" t="s">
        <v>56</v>
      </c>
      <c r="B16" s="26">
        <v>97047140583</v>
      </c>
      <c r="C16" s="26" t="s">
        <v>21</v>
      </c>
      <c r="D16" s="26" t="s">
        <v>57</v>
      </c>
      <c r="E16" s="26" t="s">
        <v>55</v>
      </c>
      <c r="F16" s="34" t="s">
        <v>49</v>
      </c>
      <c r="G16" s="27" t="s">
        <v>50</v>
      </c>
      <c r="H16" s="27"/>
      <c r="I16" s="34" t="s">
        <v>49</v>
      </c>
      <c r="J16" s="27" t="s">
        <v>50</v>
      </c>
      <c r="K16" s="27" t="s">
        <v>51</v>
      </c>
      <c r="L16" s="8">
        <v>4082979.6</v>
      </c>
      <c r="M16" s="31">
        <v>43244</v>
      </c>
      <c r="N16" s="31">
        <v>44650</v>
      </c>
      <c r="O16" s="8">
        <f>145951.1+1071267.08+534378.95+72371+96015.92</f>
        <v>1919984.05</v>
      </c>
      <c r="P16" s="28"/>
    </row>
    <row r="17" spans="1:16" ht="69.75" customHeight="1" x14ac:dyDescent="0.25">
      <c r="A17" s="15" t="s">
        <v>59</v>
      </c>
      <c r="B17" s="26">
        <v>97047140583</v>
      </c>
      <c r="C17" s="26" t="s">
        <v>21</v>
      </c>
      <c r="D17" s="22" t="s">
        <v>60</v>
      </c>
      <c r="E17" s="11" t="s">
        <v>61</v>
      </c>
      <c r="F17" s="29" t="s">
        <v>62</v>
      </c>
      <c r="G17" s="27" t="s">
        <v>63</v>
      </c>
      <c r="H17" s="32"/>
      <c r="I17" s="29" t="s">
        <v>62</v>
      </c>
      <c r="J17" s="27" t="s">
        <v>63</v>
      </c>
      <c r="K17" s="33"/>
      <c r="L17" s="8">
        <v>1300</v>
      </c>
      <c r="M17" s="31">
        <v>43228</v>
      </c>
      <c r="N17" s="31">
        <v>43592</v>
      </c>
      <c r="O17" s="8">
        <v>1300</v>
      </c>
      <c r="P17" s="28"/>
    </row>
    <row r="18" spans="1:16" ht="56.25" x14ac:dyDescent="0.25">
      <c r="A18" s="15" t="s">
        <v>66</v>
      </c>
      <c r="B18" s="26">
        <v>97047140583</v>
      </c>
      <c r="C18" s="26" t="s">
        <v>21</v>
      </c>
      <c r="D18" s="23" t="s">
        <v>69</v>
      </c>
      <c r="E18" s="26" t="s">
        <v>58</v>
      </c>
      <c r="F18" s="29" t="s">
        <v>67</v>
      </c>
      <c r="G18" s="27" t="s">
        <v>68</v>
      </c>
      <c r="H18" s="32"/>
      <c r="I18" s="29" t="s">
        <v>67</v>
      </c>
      <c r="J18" s="27" t="s">
        <v>68</v>
      </c>
      <c r="K18" s="33"/>
      <c r="L18" s="8">
        <v>952307.58</v>
      </c>
      <c r="M18" s="31">
        <v>43440</v>
      </c>
      <c r="N18" s="31">
        <v>44900</v>
      </c>
      <c r="O18" s="30">
        <v>0</v>
      </c>
      <c r="P18" s="28" t="s">
        <v>24</v>
      </c>
    </row>
    <row r="19" spans="1:16" ht="45" x14ac:dyDescent="0.25">
      <c r="A19" s="29" t="s">
        <v>77</v>
      </c>
      <c r="B19" s="26">
        <v>97047140583</v>
      </c>
      <c r="C19" s="26" t="s">
        <v>21</v>
      </c>
      <c r="D19" s="26" t="s">
        <v>78</v>
      </c>
      <c r="E19" s="26" t="s">
        <v>58</v>
      </c>
      <c r="F19" s="29" t="s">
        <v>79</v>
      </c>
      <c r="G19" s="27" t="s">
        <v>80</v>
      </c>
      <c r="H19" s="32"/>
      <c r="I19" s="29" t="s">
        <v>79</v>
      </c>
      <c r="J19" s="27" t="s">
        <v>80</v>
      </c>
      <c r="K19" s="33"/>
      <c r="L19" s="30">
        <v>5470</v>
      </c>
      <c r="M19" s="31">
        <v>42347</v>
      </c>
      <c r="N19" s="31">
        <v>43443</v>
      </c>
      <c r="O19" s="30">
        <v>5470</v>
      </c>
      <c r="P19" s="28"/>
    </row>
    <row r="20" spans="1:16" ht="45" x14ac:dyDescent="0.25">
      <c r="A20" s="29" t="s">
        <v>81</v>
      </c>
      <c r="B20" s="26">
        <v>97047140583</v>
      </c>
      <c r="C20" s="26" t="s">
        <v>21</v>
      </c>
      <c r="D20" s="26" t="s">
        <v>82</v>
      </c>
      <c r="E20" s="26" t="s">
        <v>58</v>
      </c>
      <c r="F20" s="29" t="s">
        <v>83</v>
      </c>
      <c r="G20" s="27" t="s">
        <v>84</v>
      </c>
      <c r="H20" s="32"/>
      <c r="I20" s="29" t="s">
        <v>83</v>
      </c>
      <c r="J20" s="27" t="s">
        <v>84</v>
      </c>
      <c r="K20" s="33"/>
      <c r="L20" s="30">
        <v>1463.48</v>
      </c>
      <c r="M20" s="31">
        <v>42534</v>
      </c>
      <c r="N20" s="31" t="s">
        <v>85</v>
      </c>
      <c r="O20" s="30">
        <v>1463.48</v>
      </c>
      <c r="P20" s="28"/>
    </row>
    <row r="21" spans="1:16" ht="45" x14ac:dyDescent="0.25">
      <c r="A21" s="29" t="s">
        <v>70</v>
      </c>
      <c r="B21" s="26">
        <v>97047140583</v>
      </c>
      <c r="C21" s="26" t="s">
        <v>21</v>
      </c>
      <c r="D21" s="26" t="s">
        <v>71</v>
      </c>
      <c r="E21" s="26" t="s">
        <v>61</v>
      </c>
      <c r="F21" s="29">
        <v>3837421001</v>
      </c>
      <c r="G21" s="27" t="s">
        <v>72</v>
      </c>
      <c r="H21" s="29"/>
      <c r="I21" s="26">
        <v>3837421001</v>
      </c>
      <c r="J21" s="26" t="s">
        <v>72</v>
      </c>
      <c r="K21" s="26"/>
      <c r="L21" s="35">
        <v>130000</v>
      </c>
      <c r="M21" s="31">
        <v>43420</v>
      </c>
      <c r="N21" s="36" t="s">
        <v>76</v>
      </c>
      <c r="O21" s="30">
        <v>0</v>
      </c>
      <c r="P21" s="28" t="s">
        <v>24</v>
      </c>
    </row>
    <row r="22" spans="1:16" ht="78.75" x14ac:dyDescent="0.25">
      <c r="A22" s="29" t="s">
        <v>26</v>
      </c>
      <c r="B22" s="26">
        <v>97047140583</v>
      </c>
      <c r="C22" s="26" t="s">
        <v>21</v>
      </c>
      <c r="D22" s="26" t="s">
        <v>74</v>
      </c>
      <c r="E22" s="26" t="s">
        <v>22</v>
      </c>
      <c r="F22" s="29" t="s">
        <v>75</v>
      </c>
      <c r="G22" s="27" t="s">
        <v>73</v>
      </c>
      <c r="H22" s="32"/>
      <c r="I22" s="29" t="s">
        <v>75</v>
      </c>
      <c r="J22" s="27" t="s">
        <v>73</v>
      </c>
      <c r="K22" s="33"/>
      <c r="L22" s="8">
        <f>18000000/1.22</f>
        <v>14754098.360655738</v>
      </c>
      <c r="M22" s="31">
        <v>43420</v>
      </c>
      <c r="N22" s="31">
        <v>45838</v>
      </c>
      <c r="O22" s="8">
        <f>1800000/1.22</f>
        <v>1475409.8360655739</v>
      </c>
      <c r="P22" s="32"/>
    </row>
  </sheetData>
  <mergeCells count="11">
    <mergeCell ref="O1:O2"/>
    <mergeCell ref="P1:P2"/>
    <mergeCell ref="A1:A2"/>
    <mergeCell ref="B1:C1"/>
    <mergeCell ref="D1:D2"/>
    <mergeCell ref="E1:E2"/>
    <mergeCell ref="F1:H1"/>
    <mergeCell ref="I1:K1"/>
    <mergeCell ref="L1:L2"/>
    <mergeCell ref="M1:M2"/>
    <mergeCell ref="N1:N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4" orientation="landscape" r:id="rId1"/>
  <headerFooter>
    <oddHeader>&amp;C&amp;"-,Grassetto"&amp;16MINISTERO DELL'AMBIENTE E DELLA TUTELA DEL TERRITORIO E DEL MARE - C.F.  97047140583
CONTRATTI   DI FORNITURE,  BENI  E  SERVIZI 
Anno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 2017</vt:lpstr>
    </vt:vector>
  </TitlesOfParts>
  <Company>Olidata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DettoriGNN</dc:creator>
  <cp:lastModifiedBy>Ferrari Sergio</cp:lastModifiedBy>
  <cp:lastPrinted>2018-04-05T08:39:20Z</cp:lastPrinted>
  <dcterms:created xsi:type="dcterms:W3CDTF">2014-01-13T13:27:14Z</dcterms:created>
  <dcterms:modified xsi:type="dcterms:W3CDTF">2019-06-11T08:40:22Z</dcterms:modified>
</cp:coreProperties>
</file>